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7575" activeTab="2"/>
  </bookViews>
  <sheets>
    <sheet name="bo1" sheetId="1" r:id="rId1"/>
    <sheet name="k01" sheetId="2" r:id="rId2"/>
    <sheet name="emaxc" sheetId="3" r:id="rId3"/>
  </sheets>
  <definedNames>
    <definedName name="_C50">'emaxc'!$B$3</definedName>
    <definedName name="Bo1_">'bo1'!$D$2:$D$65536</definedName>
    <definedName name="CL" localSheetId="1">'k01'!$B$3</definedName>
    <definedName name="CL">'bo1'!$B$3</definedName>
    <definedName name="Conc" localSheetId="2">'emaxc'!$C$2:$C$12</definedName>
    <definedName name="Conc" localSheetId="1">'k01'!$E$2:$E$29</definedName>
    <definedName name="Conc">'bo1'!$E$2:$E$29</definedName>
    <definedName name="Dose">'bo1'!$B$2</definedName>
    <definedName name="E0">'emaxc'!$B$4</definedName>
    <definedName name="Effect">'emaxc'!$E$2:$E$12</definedName>
    <definedName name="Emax">'emaxc'!$B$2</definedName>
    <definedName name="emaxc">'emaxc'!$D$2:$D$12</definedName>
    <definedName name="k01_">'k01'!$D$2:$D$65536</definedName>
    <definedName name="Rate">'k01'!$B$2</definedName>
    <definedName name="reserr" localSheetId="2">'emaxc'!$B$6</definedName>
    <definedName name="reserr" localSheetId="1">'k01'!$B$6</definedName>
    <definedName name="reserr">'bo1'!$B$6</definedName>
    <definedName name="Time" localSheetId="1">'k01'!$C$2:$C$29</definedName>
    <definedName name="Time">'bo1'!$C$2:$C$29</definedName>
    <definedName name="V" localSheetId="1">'k01'!$B$4</definedName>
    <definedName name="V">'bo1'!$B$4</definedName>
  </definedNames>
  <calcPr fullCalcOnLoad="1"/>
</workbook>
</file>

<file path=xl/sharedStrings.xml><?xml version="1.0" encoding="utf-8"?>
<sst xmlns="http://schemas.openxmlformats.org/spreadsheetml/2006/main" count="26" uniqueCount="16">
  <si>
    <t>CL</t>
  </si>
  <si>
    <t>Dose</t>
  </si>
  <si>
    <t>Time</t>
  </si>
  <si>
    <t>Conc</t>
  </si>
  <si>
    <t>reserr</t>
  </si>
  <si>
    <t>Bo1</t>
  </si>
  <si>
    <t>k01</t>
  </si>
  <si>
    <t>emaxc</t>
  </si>
  <si>
    <t>Emax</t>
  </si>
  <si>
    <t>Effect</t>
  </si>
  <si>
    <t>V</t>
  </si>
  <si>
    <t>Rate</t>
  </si>
  <si>
    <t>Parameter</t>
  </si>
  <si>
    <t>Value</t>
  </si>
  <si>
    <t>Paremeter</t>
  </si>
  <si>
    <t>C50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</si>
</sst>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BO1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885"/>
          <c:w val="0.857"/>
          <c:h val="0.6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'bo1'!$E$1</c:f>
              <c:strCache>
                <c:ptCount val="1"/>
                <c:pt idx="0">
                  <c:v>Conc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'bo1'!$C$2:$C$12</c:f>
              <c:numCache/>
            </c:numRef>
          </c:xVal>
          <c:yVal>
            <c:numRef>
              <c:f>'bo1'!$E$2:$E$12</c:f>
              <c:numCache/>
            </c:numRef>
          </c:yVal>
          <c:smooth val="0"/>
        </c:ser>
        <c:ser>
          <c:idx val="1"/>
          <c:order val="1"/>
          <c:tx>
            <c:strRef>
              <c:f>'bo1'!$D$1</c:f>
              <c:strCache>
                <c:ptCount val="1"/>
                <c:pt idx="0">
                  <c:v>Bo1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'bo1'!$C$2:$C$12</c:f>
              <c:numCache/>
            </c:numRef>
          </c:xVal>
          <c:yVal>
            <c:numRef>
              <c:f>'bo1'!$D$2:$D$12</c:f>
              <c:numCache/>
            </c:numRef>
          </c:yVal>
          <c:smooth val="0"/>
        </c:ser>
        <c:axId val="20664713"/>
        <c:axId val="32129042"/>
      </c:scatterChart>
      <c:valAx>
        <c:axId val="2066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9042"/>
        <c:crosses val="autoZero"/>
        <c:crossBetween val="midCat"/>
        <c:dispUnits/>
      </c:valAx>
      <c:valAx>
        <c:axId val="3212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4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K01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885"/>
          <c:w val="0.857"/>
          <c:h val="0.6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'k01'!$E$1</c:f>
              <c:strCache>
                <c:ptCount val="1"/>
                <c:pt idx="0">
                  <c:v>Conc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'k01'!$C$2:$C$12</c:f>
              <c:numCache/>
            </c:numRef>
          </c:xVal>
          <c:yVal>
            <c:numRef>
              <c:f>'k01'!$E$2:$E$12</c:f>
              <c:numCache/>
            </c:numRef>
          </c:yVal>
          <c:smooth val="0"/>
        </c:ser>
        <c:ser>
          <c:idx val="1"/>
          <c:order val="1"/>
          <c:tx>
            <c:strRef>
              <c:f>'k01'!$D$1</c:f>
              <c:strCache>
                <c:ptCount val="1"/>
                <c:pt idx="0">
                  <c:v>k01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'k01'!$C$2:$C$12</c:f>
              <c:numCache/>
            </c:numRef>
          </c:xVal>
          <c:yVal>
            <c:numRef>
              <c:f>'k01'!$D$2:$D$12</c:f>
              <c:numCache/>
            </c:numRef>
          </c:yVal>
          <c:smooth val="0"/>
        </c:ser>
        <c:axId val="63718691"/>
        <c:axId val="20952828"/>
      </c:scatterChart>
      <c:valAx>
        <c:axId val="6371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2828"/>
        <c:crosses val="autoZero"/>
        <c:crossBetween val="midCat"/>
        <c:dispUnits/>
      </c:valAx>
      <c:valAx>
        <c:axId val="2095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Emaxc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885"/>
          <c:w val="0.857"/>
          <c:h val="0.6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emaxc!$E$1</c:f>
              <c:strCache>
                <c:ptCount val="1"/>
                <c:pt idx="0">
                  <c:v>Effect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emaxc!$C$2:$C$12</c:f>
              <c:numCache/>
            </c:numRef>
          </c:xVal>
          <c:yVal>
            <c:numRef>
              <c:f>emaxc!$E$2:$E$12</c:f>
              <c:numCache/>
            </c:numRef>
          </c:yVal>
          <c:smooth val="0"/>
        </c:ser>
        <c:ser>
          <c:idx val="1"/>
          <c:order val="1"/>
          <c:tx>
            <c:strRef>
              <c:f>emaxc!$D$1</c:f>
              <c:strCache>
                <c:ptCount val="1"/>
                <c:pt idx="0">
                  <c:v>emaxc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emaxc!$C$2:$C$12</c:f>
              <c:numCache/>
            </c:numRef>
          </c:xVal>
          <c:yVal>
            <c:numRef>
              <c:f>emaxc!$D$2:$D$12</c:f>
              <c:numCache/>
            </c:numRef>
          </c:yVal>
          <c:smooth val="0"/>
        </c:ser>
        <c:axId val="53161437"/>
        <c:axId val="55579654"/>
      </c:scatterChart>
      <c:valAx>
        <c:axId val="53161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9654"/>
        <c:crosses val="autoZero"/>
        <c:crossBetween val="midCat"/>
        <c:dispUnits/>
      </c:valAx>
      <c:valAx>
        <c:axId val="55579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61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28575</xdr:rowOff>
    </xdr:from>
    <xdr:to>
      <xdr:col>10</xdr:col>
      <xdr:colOff>228600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3114675" y="28575"/>
        <a:ext cx="3209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28575</xdr:rowOff>
    </xdr:from>
    <xdr:to>
      <xdr:col>10</xdr:col>
      <xdr:colOff>228600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114675" y="28575"/>
        <a:ext cx="3209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28575</xdr:rowOff>
    </xdr:from>
    <xdr:to>
      <xdr:col>10</xdr:col>
      <xdr:colOff>228600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114675" y="28575"/>
        <a:ext cx="3209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2" sqref="E2:E12"/>
    </sheetView>
  </sheetViews>
  <sheetFormatPr defaultColWidth="9.140625" defaultRowHeight="12.75"/>
  <sheetData>
    <row r="1" spans="1:5" ht="12.75">
      <c r="A1" t="s">
        <v>12</v>
      </c>
      <c r="B1" t="s">
        <v>13</v>
      </c>
      <c r="C1" t="s">
        <v>2</v>
      </c>
      <c r="D1" t="s">
        <v>5</v>
      </c>
      <c r="E1" t="s">
        <v>3</v>
      </c>
    </row>
    <row r="2" spans="1:5" ht="12.75">
      <c r="A2" t="s">
        <v>1</v>
      </c>
      <c r="B2">
        <v>100</v>
      </c>
      <c r="C2">
        <v>0</v>
      </c>
      <c r="D2" s="1">
        <f aca="true" t="shared" si="0" ref="D2:D12">Dose/V*EXP(-CL/V*Time)</f>
        <v>10</v>
      </c>
      <c r="E2" s="1">
        <f aca="true" ca="1" t="shared" si="1" ref="E2:E12">Bo1_+NORMINV(RAND(),0,reserr)</f>
        <v>9.846559306662629</v>
      </c>
    </row>
    <row r="3" spans="1:5" ht="12.75">
      <c r="A3" t="s">
        <v>0</v>
      </c>
      <c r="B3">
        <v>3</v>
      </c>
      <c r="C3">
        <v>1</v>
      </c>
      <c r="D3" s="1">
        <f t="shared" si="0"/>
        <v>7.4081822068171785</v>
      </c>
      <c r="E3" s="1">
        <f ca="1" t="shared" si="1"/>
        <v>8.09117281470139</v>
      </c>
    </row>
    <row r="4" spans="1:5" ht="12.75">
      <c r="A4" t="s">
        <v>10</v>
      </c>
      <c r="B4">
        <v>10</v>
      </c>
      <c r="C4">
        <v>2</v>
      </c>
      <c r="D4" s="1">
        <f t="shared" si="0"/>
        <v>5.488116360940264</v>
      </c>
      <c r="E4" s="1">
        <f ca="1" t="shared" si="1"/>
        <v>3.0766689550936146</v>
      </c>
    </row>
    <row r="5" spans="3:5" ht="12.75">
      <c r="C5">
        <v>3</v>
      </c>
      <c r="D5" s="1">
        <f t="shared" si="0"/>
        <v>4.065696597405991</v>
      </c>
      <c r="E5" s="1">
        <f ca="1" t="shared" si="1"/>
        <v>4.648805439026674</v>
      </c>
    </row>
    <row r="6" spans="1:5" ht="12.75">
      <c r="A6" t="s">
        <v>4</v>
      </c>
      <c r="B6">
        <v>1</v>
      </c>
      <c r="C6">
        <v>4</v>
      </c>
      <c r="D6" s="1">
        <f t="shared" si="0"/>
        <v>3.0119421191220215</v>
      </c>
      <c r="E6" s="1">
        <f ca="1" t="shared" si="1"/>
        <v>3.169095153127179</v>
      </c>
    </row>
    <row r="7" spans="3:5" ht="12.75">
      <c r="C7">
        <v>5</v>
      </c>
      <c r="D7" s="1">
        <f t="shared" si="0"/>
        <v>2.231301601484298</v>
      </c>
      <c r="E7" s="1">
        <f ca="1" t="shared" si="1"/>
        <v>1.8342508725930342</v>
      </c>
    </row>
    <row r="8" spans="3:5" ht="12.75">
      <c r="C8">
        <v>6</v>
      </c>
      <c r="D8" s="1">
        <f t="shared" si="0"/>
        <v>1.6529888822158656</v>
      </c>
      <c r="E8" s="1">
        <f ca="1" t="shared" si="1"/>
        <v>1.9833772405918961</v>
      </c>
    </row>
    <row r="9" spans="3:5" ht="12.75">
      <c r="C9">
        <v>7</v>
      </c>
      <c r="D9" s="1">
        <f t="shared" si="0"/>
        <v>1.224564282529819</v>
      </c>
      <c r="E9" s="1">
        <f ca="1" t="shared" si="1"/>
        <v>0.8478149864017193</v>
      </c>
    </row>
    <row r="10" spans="3:5" ht="12.75">
      <c r="C10">
        <v>8</v>
      </c>
      <c r="D10" s="1">
        <f t="shared" si="0"/>
        <v>0.9071795328941251</v>
      </c>
      <c r="E10" s="1">
        <f ca="1" t="shared" si="1"/>
        <v>1.3750749724961915</v>
      </c>
    </row>
    <row r="11" spans="3:5" ht="12.75">
      <c r="C11">
        <v>9</v>
      </c>
      <c r="D11" s="1">
        <f t="shared" si="0"/>
        <v>0.6720551273974978</v>
      </c>
      <c r="E11" s="1">
        <f ca="1" t="shared" si="1"/>
        <v>-0.17584733863658264</v>
      </c>
    </row>
    <row r="12" spans="3:5" ht="12.75">
      <c r="C12">
        <v>10</v>
      </c>
      <c r="D12" s="1">
        <f t="shared" si="0"/>
        <v>0.49787068367863946</v>
      </c>
      <c r="E12" s="1">
        <f ca="1" t="shared" si="1"/>
        <v>-0.01463352133233048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2" sqref="E2:E12"/>
    </sheetView>
  </sheetViews>
  <sheetFormatPr defaultColWidth="9.140625" defaultRowHeight="12.75"/>
  <sheetData>
    <row r="1" spans="1:5" ht="12.75">
      <c r="A1" t="s">
        <v>14</v>
      </c>
      <c r="B1" t="s">
        <v>13</v>
      </c>
      <c r="C1" t="s">
        <v>2</v>
      </c>
      <c r="D1" t="s">
        <v>6</v>
      </c>
      <c r="E1" t="s">
        <v>3</v>
      </c>
    </row>
    <row r="2" spans="1:5" ht="12.75">
      <c r="A2" t="s">
        <v>11</v>
      </c>
      <c r="B2">
        <v>100</v>
      </c>
      <c r="C2">
        <v>0</v>
      </c>
      <c r="D2" s="1">
        <f aca="true" t="shared" si="0" ref="D2:D12">Rate/CL*(1-EXP(-CL/V*Time))</f>
        <v>0</v>
      </c>
      <c r="E2" s="1">
        <f aca="true" ca="1" t="shared" si="1" ref="E2:E12">k01_+NORMINV(RAND(),0,reserr)</f>
        <v>-2.0641066277348883</v>
      </c>
    </row>
    <row r="3" spans="1:5" ht="12.75">
      <c r="A3" t="s">
        <v>0</v>
      </c>
      <c r="B3">
        <v>3</v>
      </c>
      <c r="C3">
        <v>1</v>
      </c>
      <c r="D3" s="1">
        <f t="shared" si="0"/>
        <v>8.639392643942738</v>
      </c>
      <c r="E3" s="1">
        <f ca="1" t="shared" si="1"/>
        <v>8.013630487189701</v>
      </c>
    </row>
    <row r="4" spans="1:5" ht="12.75">
      <c r="A4" t="s">
        <v>10</v>
      </c>
      <c r="B4">
        <v>10</v>
      </c>
      <c r="C4">
        <v>2</v>
      </c>
      <c r="D4" s="1">
        <f t="shared" si="0"/>
        <v>15.03961213019912</v>
      </c>
      <c r="E4" s="1">
        <f ca="1" t="shared" si="1"/>
        <v>14.996931775105255</v>
      </c>
    </row>
    <row r="5" spans="3:5" ht="12.75">
      <c r="C5">
        <v>3</v>
      </c>
      <c r="D5" s="1">
        <f t="shared" si="0"/>
        <v>19.781011341980026</v>
      </c>
      <c r="E5" s="1">
        <f ca="1" t="shared" si="1"/>
        <v>19.9596474207951</v>
      </c>
    </row>
    <row r="6" spans="1:5" ht="12.75">
      <c r="A6" t="s">
        <v>4</v>
      </c>
      <c r="B6">
        <v>1</v>
      </c>
      <c r="C6">
        <v>4</v>
      </c>
      <c r="D6" s="1">
        <f t="shared" si="0"/>
        <v>23.29352626959326</v>
      </c>
      <c r="E6" s="1">
        <f ca="1" t="shared" si="1"/>
        <v>24.133532617390756</v>
      </c>
    </row>
    <row r="7" spans="3:5" ht="12.75">
      <c r="C7">
        <v>5</v>
      </c>
      <c r="D7" s="1">
        <f t="shared" si="0"/>
        <v>25.895661328385675</v>
      </c>
      <c r="E7" s="1">
        <f ca="1" t="shared" si="1"/>
        <v>26.894438195710904</v>
      </c>
    </row>
    <row r="8" spans="3:5" ht="12.75">
      <c r="C8">
        <v>6</v>
      </c>
      <c r="D8" s="1">
        <f t="shared" si="0"/>
        <v>27.823370392613782</v>
      </c>
      <c r="E8" s="1">
        <f ca="1" t="shared" si="1"/>
        <v>27.95224451500153</v>
      </c>
    </row>
    <row r="9" spans="3:5" ht="12.75">
      <c r="C9">
        <v>7</v>
      </c>
      <c r="D9" s="1">
        <f t="shared" si="0"/>
        <v>29.251452391567273</v>
      </c>
      <c r="E9" s="1">
        <f ca="1" t="shared" si="1"/>
        <v>29.71762536918711</v>
      </c>
    </row>
    <row r="10" spans="3:5" ht="12.75">
      <c r="C10">
        <v>8</v>
      </c>
      <c r="D10" s="1">
        <f t="shared" si="0"/>
        <v>30.309401557019587</v>
      </c>
      <c r="E10" s="1">
        <f ca="1" t="shared" si="1"/>
        <v>32.137431143556405</v>
      </c>
    </row>
    <row r="11" spans="3:5" ht="12.75">
      <c r="C11">
        <v>9</v>
      </c>
      <c r="D11" s="1">
        <f t="shared" si="0"/>
        <v>31.093149575341677</v>
      </c>
      <c r="E11" s="1">
        <f ca="1" t="shared" si="1"/>
        <v>31.226198519324296</v>
      </c>
    </row>
    <row r="12" spans="3:5" ht="12.75">
      <c r="C12">
        <v>10</v>
      </c>
      <c r="D12" s="1">
        <f t="shared" si="0"/>
        <v>31.673764387737872</v>
      </c>
      <c r="E12" s="1">
        <f ca="1" t="shared" si="1"/>
        <v>30.969078888340565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2" sqref="E2"/>
    </sheetView>
  </sheetViews>
  <sheetFormatPr defaultColWidth="9.140625" defaultRowHeight="12.75"/>
  <sheetData>
    <row r="1" spans="1:5" ht="12.75">
      <c r="A1" t="s">
        <v>12</v>
      </c>
      <c r="B1" t="s">
        <v>13</v>
      </c>
      <c r="C1" t="s">
        <v>3</v>
      </c>
      <c r="D1" t="s">
        <v>7</v>
      </c>
      <c r="E1" t="s">
        <v>9</v>
      </c>
    </row>
    <row r="2" spans="1:5" ht="12.75">
      <c r="A2" t="s">
        <v>8</v>
      </c>
      <c r="B2">
        <v>100</v>
      </c>
      <c r="C2">
        <v>0</v>
      </c>
      <c r="D2" s="1">
        <f aca="true" t="shared" si="0" ref="D2:D12">Emax*Conc/(Conc+_C50)</f>
        <v>0</v>
      </c>
      <c r="E2" s="1">
        <f aca="true" ca="1" t="shared" si="1" ref="E2:E12">emaxc+NORMINV(RAND(),0,reserr)</f>
        <v>-1.0285089172509685</v>
      </c>
    </row>
    <row r="3" spans="1:5" ht="12.75">
      <c r="A3" s="3" t="s">
        <v>15</v>
      </c>
      <c r="B3">
        <v>3</v>
      </c>
      <c r="C3">
        <v>1</v>
      </c>
      <c r="D3" s="1">
        <f t="shared" si="0"/>
        <v>25</v>
      </c>
      <c r="E3" s="1">
        <f ca="1" t="shared" si="1"/>
        <v>30.45993540143766</v>
      </c>
    </row>
    <row r="4" spans="1:5" ht="12.75">
      <c r="A4" s="2"/>
      <c r="C4">
        <v>2</v>
      </c>
      <c r="D4" s="1">
        <f t="shared" si="0"/>
        <v>40</v>
      </c>
      <c r="E4" s="1">
        <f ca="1" t="shared" si="1"/>
        <v>43.18982010749889</v>
      </c>
    </row>
    <row r="5" spans="3:5" ht="12.75">
      <c r="C5">
        <v>3</v>
      </c>
      <c r="D5" s="1">
        <f t="shared" si="0"/>
        <v>50</v>
      </c>
      <c r="E5" s="1">
        <f ca="1" t="shared" si="1"/>
        <v>41.774682524610725</v>
      </c>
    </row>
    <row r="6" spans="1:5" ht="12.75">
      <c r="A6" t="s">
        <v>4</v>
      </c>
      <c r="B6">
        <v>5</v>
      </c>
      <c r="C6">
        <v>4</v>
      </c>
      <c r="D6" s="1">
        <f t="shared" si="0"/>
        <v>57.142857142857146</v>
      </c>
      <c r="E6" s="1">
        <f ca="1" t="shared" si="1"/>
        <v>54.728768310487496</v>
      </c>
    </row>
    <row r="7" spans="3:5" ht="12.75">
      <c r="C7">
        <v>5</v>
      </c>
      <c r="D7" s="1">
        <f t="shared" si="0"/>
        <v>62.5</v>
      </c>
      <c r="E7" s="1">
        <f ca="1" t="shared" si="1"/>
        <v>55.632089346413274</v>
      </c>
    </row>
    <row r="8" spans="3:5" ht="12.75">
      <c r="C8">
        <v>6</v>
      </c>
      <c r="D8" s="1">
        <f t="shared" si="0"/>
        <v>66.66666666666667</v>
      </c>
      <c r="E8" s="1">
        <f ca="1" t="shared" si="1"/>
        <v>78.3176496881101</v>
      </c>
    </row>
    <row r="9" spans="3:5" ht="12.75">
      <c r="C9">
        <v>7</v>
      </c>
      <c r="D9" s="1">
        <f t="shared" si="0"/>
        <v>70</v>
      </c>
      <c r="E9" s="1">
        <f ca="1" t="shared" si="1"/>
        <v>73.2600653554556</v>
      </c>
    </row>
    <row r="10" spans="3:5" ht="12.75">
      <c r="C10">
        <v>8</v>
      </c>
      <c r="D10" s="1">
        <f t="shared" si="0"/>
        <v>72.72727272727273</v>
      </c>
      <c r="E10" s="1">
        <f ca="1" t="shared" si="1"/>
        <v>69.38551501842981</v>
      </c>
    </row>
    <row r="11" spans="3:5" ht="12.75">
      <c r="C11">
        <v>9</v>
      </c>
      <c r="D11" s="1">
        <f t="shared" si="0"/>
        <v>75</v>
      </c>
      <c r="E11" s="1">
        <f ca="1" t="shared" si="1"/>
        <v>75.95365865789128</v>
      </c>
    </row>
    <row r="12" spans="3:5" ht="12.75">
      <c r="C12">
        <v>10</v>
      </c>
      <c r="D12" s="1">
        <f t="shared" si="0"/>
        <v>76.92307692307692</v>
      </c>
      <c r="E12" s="1">
        <f ca="1" t="shared" si="1"/>
        <v>74.81478316748475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Holford</dc:creator>
  <cp:keywords/>
  <dc:description/>
  <cp:lastModifiedBy>nhol004</cp:lastModifiedBy>
  <dcterms:created xsi:type="dcterms:W3CDTF">1999-03-08T19:19:25Z</dcterms:created>
  <dcterms:modified xsi:type="dcterms:W3CDTF">2014-07-20T02:48:36Z</dcterms:modified>
  <cp:category/>
  <cp:version/>
  <cp:contentType/>
  <cp:contentStatus/>
</cp:coreProperties>
</file>