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10395" windowHeight="3765" activeTab="0"/>
  </bookViews>
  <sheets>
    <sheet name="ka1+emaxc" sheetId="1" r:id="rId1"/>
  </sheets>
  <definedNames>
    <definedName name="Bo1_">'ka1+emaxc'!$D$2:$D$65536</definedName>
    <definedName name="CL">'ka1+emaxc'!$B$3</definedName>
    <definedName name="Conc">'ka1+emaxc'!$F$2:$F$29</definedName>
    <definedName name="Dose">'ka1+emaxc'!$B$2</definedName>
    <definedName name="E0">'ka1+emaxc'!$B$10</definedName>
    <definedName name="EC50_">'ka1+emaxc'!$B$9</definedName>
    <definedName name="Effect">#REF!</definedName>
    <definedName name="Emax">'ka1+emaxc'!$B$8</definedName>
    <definedName name="Emaxc">'ka1+emaxc'!$E$2:$E$65536</definedName>
    <definedName name="k01_">#REF!</definedName>
    <definedName name="Ka">'ka1+emaxc'!$B$6</definedName>
    <definedName name="Ka1">'ka1+emaxc'!$D$2:$D$65536</definedName>
    <definedName name="ka1_">'ka1+emaxc'!$D$2:$D$65536</definedName>
    <definedName name="reserr">'ka1+emaxc'!$B$12</definedName>
    <definedName name="reserrc">'ka1+emaxc'!$B$12</definedName>
    <definedName name="reserre">'ka1+emaxc'!$B$13</definedName>
    <definedName name="Tabs">'ka1+emaxc'!$B$5</definedName>
    <definedName name="Time">'ka1+emaxc'!$C$2:$C$29</definedName>
    <definedName name="Tk0">#REF!</definedName>
    <definedName name="Tlag">#REF!</definedName>
    <definedName name="V">'ka1+emaxc'!$B$4</definedName>
  </definedNames>
  <calcPr fullCalcOnLoad="1"/>
</workbook>
</file>

<file path=xl/sharedStrings.xml><?xml version="1.0" encoding="utf-8"?>
<sst xmlns="http://schemas.openxmlformats.org/spreadsheetml/2006/main" count="17" uniqueCount="17">
  <si>
    <t>CL</t>
  </si>
  <si>
    <t>Dose</t>
  </si>
  <si>
    <t>Time</t>
  </si>
  <si>
    <t>Conc</t>
  </si>
  <si>
    <t>Ka</t>
  </si>
  <si>
    <t>Tabs</t>
  </si>
  <si>
    <t>Ka1</t>
  </si>
  <si>
    <t>Effect</t>
  </si>
  <si>
    <t>Emax</t>
  </si>
  <si>
    <t>EC50</t>
  </si>
  <si>
    <t>E0</t>
  </si>
  <si>
    <t>Emaxc</t>
  </si>
  <si>
    <t>reserrc</t>
  </si>
  <si>
    <t>reserre</t>
  </si>
  <si>
    <t>V</t>
  </si>
  <si>
    <t>Parameter</t>
  </si>
  <si>
    <t>Value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</si>
</sst>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KA1+EMAXC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18"/>
          <c:w val="0.88"/>
          <c:h val="0.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'ka1+emaxc'!$F$1</c:f>
              <c:strCache>
                <c:ptCount val="1"/>
                <c:pt idx="0">
                  <c:v>Conc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'ka1+emaxc'!$C$2:$C$12</c:f>
              <c:numCache/>
            </c:numRef>
          </c:xVal>
          <c:yVal>
            <c:numRef>
              <c:f>'ka1+emaxc'!$F$2:$F$12</c:f>
              <c:numCache/>
            </c:numRef>
          </c:yVal>
          <c:smooth val="0"/>
        </c:ser>
        <c:ser>
          <c:idx val="2"/>
          <c:order val="2"/>
          <c:tx>
            <c:strRef>
              <c:f>'ka1+emaxc'!$D$1</c:f>
              <c:strCache>
                <c:ptCount val="1"/>
                <c:pt idx="0">
                  <c:v>Ka1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'ka1+emaxc'!$C$2:$C$12</c:f>
              <c:numCache/>
            </c:numRef>
          </c:xVal>
          <c:yVal>
            <c:numRef>
              <c:f>'ka1+emaxc'!$D$2:$D$12</c:f>
              <c:numCache/>
            </c:numRef>
          </c:yVal>
          <c:smooth val="0"/>
        </c:ser>
        <c:axId val="12614961"/>
        <c:axId val="46425786"/>
      </c:scatterChart>
      <c:scatterChart>
        <c:scatterStyle val="lineMarker"/>
        <c:varyColors val="0"/>
        <c:ser>
          <c:idx val="1"/>
          <c:order val="1"/>
          <c:tx>
            <c:strRef>
              <c:f>'ka1+emaxc'!$G$1</c:f>
              <c:strCache>
                <c:ptCount val="1"/>
                <c:pt idx="0">
                  <c:v>Effect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'ka1+emaxc'!$C$2:$C$12</c:f>
              <c:numCache/>
            </c:numRef>
          </c:xVal>
          <c:yVal>
            <c:numRef>
              <c:f>'ka1+emaxc'!$G$2:$G$12</c:f>
              <c:numCache/>
            </c:numRef>
          </c:yVal>
          <c:smooth val="0"/>
        </c:ser>
        <c:ser>
          <c:idx val="3"/>
          <c:order val="3"/>
          <c:tx>
            <c:strRef>
              <c:f>'ka1+emaxc'!$E$1</c:f>
              <c:strCache>
                <c:ptCount val="1"/>
                <c:pt idx="0">
                  <c:v>Emaxc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'ka1+emaxc'!$C$2:$C$12</c:f>
              <c:numCache/>
            </c:numRef>
          </c:xVal>
          <c:yVal>
            <c:numRef>
              <c:f>'ka1+emaxc'!$E$2:$E$12</c:f>
              <c:numCache/>
            </c:numRef>
          </c:yVal>
          <c:smooth val="0"/>
        </c:ser>
        <c:axId val="15178891"/>
        <c:axId val="2392292"/>
      </c:scatterChart>
      <c:valAx>
        <c:axId val="126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5786"/>
        <c:crosses val="autoZero"/>
        <c:crossBetween val="midCat"/>
        <c:dispUnits/>
      </c:valAx>
      <c:valAx>
        <c:axId val="4642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4961"/>
        <c:crosses val="autoZero"/>
        <c:crossBetween val="midCat"/>
        <c:dispUnits/>
      </c:valAx>
      <c:valAx>
        <c:axId val="15178891"/>
        <c:scaling>
          <c:orientation val="minMax"/>
        </c:scaling>
        <c:axPos val="b"/>
        <c:delete val="1"/>
        <c:majorTickMark val="out"/>
        <c:minorTickMark val="none"/>
        <c:tickLblPos val="none"/>
        <c:crossAx val="2392292"/>
        <c:crosses val="max"/>
        <c:crossBetween val="midCat"/>
        <c:dispUnits/>
      </c:valAx>
      <c:valAx>
        <c:axId val="239229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8891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142875</xdr:rowOff>
    </xdr:from>
    <xdr:to>
      <xdr:col>7</xdr:col>
      <xdr:colOff>47625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9050" y="2409825"/>
        <a:ext cx="42957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12" sqref="I12"/>
    </sheetView>
  </sheetViews>
  <sheetFormatPr defaultColWidth="9.140625" defaultRowHeight="12.75"/>
  <sheetData>
    <row r="1" spans="1:7" ht="12.75">
      <c r="A1" t="s">
        <v>15</v>
      </c>
      <c r="B1" t="s">
        <v>16</v>
      </c>
      <c r="C1" t="s">
        <v>2</v>
      </c>
      <c r="D1" t="s">
        <v>6</v>
      </c>
      <c r="E1" t="s">
        <v>11</v>
      </c>
      <c r="F1" t="s">
        <v>3</v>
      </c>
      <c r="G1" t="s">
        <v>7</v>
      </c>
    </row>
    <row r="2" spans="1:7" ht="12.75">
      <c r="A2" t="s">
        <v>1</v>
      </c>
      <c r="B2">
        <v>100</v>
      </c>
      <c r="C2">
        <v>0</v>
      </c>
      <c r="D2" s="1">
        <f aca="true" t="shared" si="0" ref="D2:D12">Dose*Ka/V/(Ka-CL/V)*(EXP(-CL/V*Time)-EXP(-Ka*Time))</f>
        <v>0</v>
      </c>
      <c r="E2" s="1">
        <f aca="true" t="shared" si="1" ref="E2:E12">E0+Emax*Ka1/(Ka1+EC50_)</f>
        <v>0</v>
      </c>
      <c r="F2" s="1">
        <f ca="1">Ka1+NORMINV(RAND(),0,reserrc)</f>
        <v>0.15922303369929713</v>
      </c>
      <c r="G2" s="1">
        <f ca="1">Emaxc+NORMINV(RAND(),0,reserre)</f>
        <v>0.011332154154678774</v>
      </c>
    </row>
    <row r="3" spans="1:7" ht="12.75">
      <c r="A3" t="s">
        <v>0</v>
      </c>
      <c r="B3">
        <v>3</v>
      </c>
      <c r="C3">
        <v>0.25</v>
      </c>
      <c r="D3" s="1">
        <f t="shared" si="0"/>
        <v>1.5311772646995925</v>
      </c>
      <c r="E3" s="1">
        <f t="shared" si="1"/>
        <v>33.79204068285566</v>
      </c>
      <c r="F3" s="1">
        <f ca="1">Ka1+NORMINV(RAND(),0,reserrc)</f>
        <v>1.5522960257734262</v>
      </c>
      <c r="G3" s="1">
        <f ca="1">Emaxc+NORMINV(RAND(),0,reserre)</f>
        <v>33.85222377032394</v>
      </c>
    </row>
    <row r="4" spans="1:7" ht="12.75">
      <c r="A4" t="s">
        <v>14</v>
      </c>
      <c r="B4">
        <v>10</v>
      </c>
      <c r="C4">
        <v>0.5</v>
      </c>
      <c r="D4" s="1">
        <f t="shared" si="0"/>
        <v>2.7081012067432915</v>
      </c>
      <c r="E4" s="1">
        <f t="shared" si="1"/>
        <v>47.44311827449842</v>
      </c>
      <c r="F4" s="1">
        <f ca="1">Ka1+NORMINV(RAND(),0,reserrc)</f>
        <v>2.6299773883343383</v>
      </c>
      <c r="G4" s="1">
        <f ca="1">Emaxc+NORMINV(RAND(),0,reserre)</f>
        <v>47.279278792549505</v>
      </c>
    </row>
    <row r="5" spans="1:7" ht="12.75">
      <c r="A5" t="s">
        <v>5</v>
      </c>
      <c r="B5">
        <v>1</v>
      </c>
      <c r="C5">
        <v>0.75</v>
      </c>
      <c r="D5" s="1">
        <f t="shared" si="0"/>
        <v>3.595129081942335</v>
      </c>
      <c r="E5" s="1">
        <f t="shared" si="1"/>
        <v>54.51188350180905</v>
      </c>
      <c r="F5" s="1">
        <f ca="1">Ka1+NORMINV(RAND(),0,reserrc)</f>
        <v>3.609564151052566</v>
      </c>
      <c r="G5" s="1">
        <f ca="1">Emaxc+NORMINV(RAND(),0,reserre)</f>
        <v>54.48407516169409</v>
      </c>
    </row>
    <row r="6" spans="1:7" ht="12.75">
      <c r="A6" t="s">
        <v>4</v>
      </c>
      <c r="B6">
        <f>LN(2)/Tabs</f>
        <v>0.6931471805599453</v>
      </c>
      <c r="C6">
        <v>1</v>
      </c>
      <c r="D6" s="1">
        <f t="shared" si="0"/>
        <v>4.245801037037931</v>
      </c>
      <c r="E6" s="1">
        <f t="shared" si="1"/>
        <v>58.596710223409694</v>
      </c>
      <c r="F6" s="1">
        <f ca="1">Ka1+NORMINV(RAND(),0,reserrc)</f>
        <v>4.076169663247927</v>
      </c>
      <c r="G6" s="1">
        <f ca="1">Emaxc+NORMINV(RAND(),0,reserre)</f>
        <v>58.407970725998645</v>
      </c>
    </row>
    <row r="7" spans="3:7" ht="12.75">
      <c r="C7">
        <v>1.5</v>
      </c>
      <c r="D7" s="1">
        <f t="shared" si="0"/>
        <v>5.008445422263976</v>
      </c>
      <c r="E7" s="1">
        <f t="shared" si="1"/>
        <v>62.53954616885054</v>
      </c>
      <c r="F7" s="1">
        <f ca="1">Ka1+NORMINV(RAND(),0,reserrc)</f>
        <v>5.028300587842682</v>
      </c>
      <c r="G7" s="1">
        <f ca="1">Emaxc+NORMINV(RAND(),0,reserre)</f>
        <v>62.47753119130472</v>
      </c>
    </row>
    <row r="8" spans="1:7" ht="12.75">
      <c r="A8" t="s">
        <v>8</v>
      </c>
      <c r="B8">
        <v>100</v>
      </c>
      <c r="C8">
        <v>2</v>
      </c>
      <c r="D8" s="1">
        <f t="shared" si="0"/>
        <v>5.2682672881459975</v>
      </c>
      <c r="E8" s="1">
        <f t="shared" si="1"/>
        <v>63.71670272076202</v>
      </c>
      <c r="F8" s="1">
        <f ca="1">Ka1+NORMINV(RAND(),0,reserrc)</f>
        <v>5.1037151258184625</v>
      </c>
      <c r="G8" s="1">
        <f ca="1">Emaxc+NORMINV(RAND(),0,reserre)</f>
        <v>63.74703038066216</v>
      </c>
    </row>
    <row r="9" spans="1:7" ht="12.75">
      <c r="A9" s="2" t="s">
        <v>9</v>
      </c>
      <c r="B9">
        <v>3</v>
      </c>
      <c r="C9">
        <v>3</v>
      </c>
      <c r="D9" s="1">
        <f t="shared" si="0"/>
        <v>4.9642786577394995</v>
      </c>
      <c r="E9" s="1">
        <f t="shared" si="1"/>
        <v>62.33180519010758</v>
      </c>
      <c r="F9" s="1">
        <f ca="1">Ka1+NORMINV(RAND(),0,reserrc)</f>
        <v>5.0183297217187945</v>
      </c>
      <c r="G9" s="1">
        <f ca="1">Emaxc+NORMINV(RAND(),0,reserre)</f>
        <v>62.20861656959667</v>
      </c>
    </row>
    <row r="10" spans="1:7" ht="12.75">
      <c r="A10" s="2" t="s">
        <v>10</v>
      </c>
      <c r="B10">
        <v>0</v>
      </c>
      <c r="C10">
        <v>4</v>
      </c>
      <c r="D10" s="1">
        <f t="shared" si="0"/>
        <v>4.208353211824545</v>
      </c>
      <c r="E10" s="1">
        <f t="shared" si="1"/>
        <v>58.38161766159273</v>
      </c>
      <c r="F10" s="1">
        <f ca="1">Ka1+NORMINV(RAND(),0,reserrc)</f>
        <v>4.099497775598037</v>
      </c>
      <c r="G10" s="1">
        <f ca="1">Emaxc+NORMINV(RAND(),0,reserre)</f>
        <v>58.23664806455524</v>
      </c>
    </row>
    <row r="11" spans="3:7" ht="12.75">
      <c r="C11">
        <v>6</v>
      </c>
      <c r="D11" s="1">
        <f t="shared" si="0"/>
        <v>2.6388599169521045</v>
      </c>
      <c r="E11" s="1">
        <f t="shared" si="1"/>
        <v>46.79775620988385</v>
      </c>
      <c r="F11" s="1">
        <f ca="1">Ka1+NORMINV(RAND(),0,reserrc)</f>
        <v>2.7036445364843296</v>
      </c>
      <c r="G11" s="1">
        <f ca="1">Emaxc+NORMINV(RAND(),0,reserre)</f>
        <v>46.851186973780415</v>
      </c>
    </row>
    <row r="12" spans="1:7" ht="12.75">
      <c r="A12" t="s">
        <v>12</v>
      </c>
      <c r="B12">
        <v>0.1</v>
      </c>
      <c r="C12">
        <v>8</v>
      </c>
      <c r="D12" s="1">
        <f t="shared" si="0"/>
        <v>1.5305537048227122</v>
      </c>
      <c r="E12" s="1">
        <f t="shared" si="1"/>
        <v>33.78292819249574</v>
      </c>
      <c r="F12" s="1">
        <f ca="1">Ka1+NORMINV(RAND(),0,reserrc)</f>
        <v>1.367542374615975</v>
      </c>
      <c r="G12" s="1">
        <f ca="1">Emaxc+NORMINV(RAND(),0,reserre)</f>
        <v>33.94246744128552</v>
      </c>
    </row>
    <row r="13" spans="1:2" ht="12.75">
      <c r="A13" t="s">
        <v>13</v>
      </c>
      <c r="B13">
        <v>0.1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Holford</dc:creator>
  <cp:keywords/>
  <dc:description/>
  <cp:lastModifiedBy>Nick Holford</cp:lastModifiedBy>
  <dcterms:created xsi:type="dcterms:W3CDTF">1999-03-08T19:19:25Z</dcterms:created>
  <dcterms:modified xsi:type="dcterms:W3CDTF">2012-07-18T22:56:03Z</dcterms:modified>
  <cp:category/>
  <cp:version/>
  <cp:contentType/>
  <cp:contentStatus/>
</cp:coreProperties>
</file>